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PRESUPUESTAL\"/>
    </mc:Choice>
  </mc:AlternateContent>
  <xr:revisionPtr revIDLastSave="0" documentId="8_{1DFA6CBF-B667-4E01-B676-78503FDAB3F9}" xr6:coauthVersionLast="47" xr6:coauthVersionMax="47" xr10:uidLastSave="{00000000-0000-0000-0000-000000000000}"/>
  <bookViews>
    <workbookView xWindow="5736" yWindow="3360" windowWidth="17280" windowHeight="888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47" i="6"/>
  <c r="G28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13" i="6" l="1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<sst xmlns="http://schemas.openxmlformats.org/spreadsheetml/2006/main" count="203" uniqueCount="142">
  <si>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</si>
  <si>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</si>
  <si>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</si>
  <si>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</si>
  <si>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</si>
  <si>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</si>
  <si>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</si>
  <si>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</si>
  <si>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</si>
  <si>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</si>
  <si>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</si>
  <si>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</si>
  <si>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</si>
  <si>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</si>
  <si>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</si>
  <si>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</si>
  <si>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</si>
  <si>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</si>
  <si>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</si>
  <si>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</si>
  <si>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</si>
  <si>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</si>
  <si>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</si>
  <si>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</si>
  <si>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</si>
  <si>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</si>
  <si>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</si>
  <si>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</si>
  <si>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</si>
  <si>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</si>
  <si>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</si>
  <si>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</si>
  <si>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</si>
  <si>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</si>
  <si>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</si>
  <si>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</si>
  <si>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</si>
  <si>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</si>
  <si>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</si>
  <si>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</si>
  <si>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</si>
  <si>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</si>
  <si>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</si>
  <si>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</si>
  <si>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</si>
  <si>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</si>
  <si>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</si>
  <si>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</si>
  <si>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</si>
  <si>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</si>
  <si>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</si>
  <si>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</si>
  <si>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</si>
  <si>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</si>
  <si>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</si>
  <si>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</si>
  <si>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</si>
  <si>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</si>
  <si>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</si>
  <si>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</si>
  <si>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</si>
  <si>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</si>
  <si>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</si>
  <si>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</si>
  <si>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</si>
  <si>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</si>
  <si>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</si>
  <si>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</si>
  <si>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</si>
  <si>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</si>
  <si>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</si>
  <si>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</si>
  <si>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</si>
  <si>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</si>
  <si>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</si>
  <si>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</si>
  <si>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</si>
  <si>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</si>
  <si>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</si>
  <si>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</si>
  <si>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</si>
  <si>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</si>
  <si>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</si>
  <si>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</si>
  <si>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</si>
  <si>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</si>
  <si>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</si>
  <si>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</si>
  <si>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</si>
  <si>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</si>
  <si>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</si>
  <si>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</si>
  <si>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</si>
  <si>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</si>
  <si>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</si>
  <si>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</si>
  <si>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</si>
  <si>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</si>
  <si>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</si>
  <si>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</si>
  <si>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</si>
  <si>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</si>
  <si>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</si>
  <si>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</si>
  <si>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</si>
  <si>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</si>
  <si>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</si>
  <si>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</si>
  <si>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</si>
  <si>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</si>
  <si>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</si>
  <si>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</si>
  <si>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</si>
  <si>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</si>
  <si>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</si>
  <si>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</si>
  <si>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</si>
  <si>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</si>
  <si>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</si>
  <si>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</si>
  <si>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</si>
  <si>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</si>
  <si>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</si>
  <si>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</si>
  <si>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</si>
  <si>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</si>
  <si>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</si>
  <si>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</si>
  <si>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</si>
  <si>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</si>
  <si>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</si>
  <si>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</si>
  <si>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</si>
  <si>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</si>
  <si>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</si>
  <si>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Santiago Maravatío, Gto.
Estado Analítico del Ejercicio del Presupuesto de Egresos
Clasificación por Objeto del Gasto (Capítulo y Concepto)
Del 1 de Enero al 31 de Marzo de 2023</t>
  </si>
  <si>
    <t>Sistema para el Desarrollo Integral de la Familia del Municipio de Santiago Maravatío, Gto.
Estado Analítico del Ejercicio del Presupuesto de Egresos
Clasificación Económica (por Tipo de Gasto)
Del 1 de Enero al 31 de Marzo de 2023</t>
  </si>
  <si>
    <t>31120M36D010100 GERENCIA ADMINISTRATIVA</t>
  </si>
  <si>
    <t>Sistema para el Desarrollo Integral de la Familia del Municipio de Santiago Maravatío, Gto.
Estado Analítico del Ejercicio del Presupuesto de Egresos
Clasificación Administrativa
Del 1 de Enero al 31 de Marzo de 2023</t>
  </si>
  <si>
    <t>Sistema para el Desarrollo Integral de la Familia del Municipio de Santiago Maravatío, Gto.
Estado Analítico del Ejercicio del Presupuesto de Egresos
Clasificación Administrativa (Poderes)
Del 1 de Enero al 31 de Marzo de 2023</t>
  </si>
  <si>
    <t>Sistema para el Desarrollo Integral de la Familia del Municipio de Santiago Maravatío, Gto.
Estado Analítico del Ejercicio del Presupuesto de Egresos
Clasificación Administrativa (Sector Paraestatal)
Del 1 de Enero al 31 de Marzo de 2023</t>
  </si>
  <si>
    <t>Sistema para el Desarrollo Integral de la Familia del Municipio de Santiago Maravatío,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</si>
</sst>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4" t="s">
        <v>135</v>
      </c>
      <c r="B1" s="34"/>
      <c r="C1" s="34"/>
      <c r="D1" s="34"/>
      <c r="E1" s="34"/>
      <c r="F1" s="34"/>
      <c r="G1" s="35"/>
    </row>
    <row r="2" spans="1:8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8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8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8" x14ac:dyDescent="0.2">
      <c r="A5" s="24" t="s">
        <v>63</v>
      </c>
      <c r="B5" s="17">
        <f>SUM(B6:B12)</f>
        <v>4698716.91</v>
      </c>
      <c r="C5" s="17">
        <f>SUM(C6:C12)</f>
        <v>0</v>
      </c>
      <c r="D5" s="17">
        <f>B5+C5</f>
        <v>4698716.91</v>
      </c>
      <c r="E5" s="17">
        <f>SUM(E6:E12)</f>
        <v>1033029.6799999999</v>
      </c>
      <c r="F5" s="17">
        <f>SUM(F6:F12)</f>
        <v>1033029.6799999999</v>
      </c>
      <c r="G5" s="17">
        <f>D5-E5</f>
        <v>3665687.2300000004</v>
      </c>
    </row>
    <row r="6" spans="1:8" x14ac:dyDescent="0.2">
      <c r="A6" s="26" t="s">
        <v>67</v>
      </c>
      <c r="B6" s="7">
        <v>3792621.6</v>
      </c>
      <c r="C6" s="7">
        <v>0</v>
      </c>
      <c r="D6" s="7">
        <f t="shared" ref="D6:D69" si="0">B6+C6</f>
        <v>3792621.6</v>
      </c>
      <c r="E6" s="7">
        <v>941572.84</v>
      </c>
      <c r="F6" s="7">
        <v>941572.84</v>
      </c>
      <c r="G6" s="7">
        <f t="shared" ref="G6:G69" si="1">D6-E6</f>
        <v>2851048.7600000002</v>
      </c>
      <c r="H6" s="13">
        <v>1100</v>
      </c>
    </row>
    <row r="7" spans="1:8" x14ac:dyDescent="0.2">
      <c r="A7" s="26" t="s">
        <v>68</v>
      </c>
      <c r="B7" s="7">
        <v>196510</v>
      </c>
      <c r="C7" s="7">
        <v>0</v>
      </c>
      <c r="D7" s="7">
        <f t="shared" si="0"/>
        <v>196510</v>
      </c>
      <c r="E7" s="7">
        <v>72483.75</v>
      </c>
      <c r="F7" s="7">
        <v>72483.75</v>
      </c>
      <c r="G7" s="7">
        <f t="shared" si="1"/>
        <v>124026.25</v>
      </c>
      <c r="H7" s="13">
        <v>1200</v>
      </c>
    </row>
    <row r="8" spans="1:8" x14ac:dyDescent="0.2">
      <c r="A8" s="26" t="s">
        <v>69</v>
      </c>
      <c r="B8" s="7">
        <v>709085.31</v>
      </c>
      <c r="C8" s="7">
        <v>0</v>
      </c>
      <c r="D8" s="7">
        <f t="shared" si="0"/>
        <v>709085.31</v>
      </c>
      <c r="E8" s="7">
        <v>18973.09</v>
      </c>
      <c r="F8" s="7">
        <v>18973.09</v>
      </c>
      <c r="G8" s="7">
        <f t="shared" si="1"/>
        <v>690112.22000000009</v>
      </c>
      <c r="H8" s="13">
        <v>1300</v>
      </c>
    </row>
    <row r="9" spans="1:8" x14ac:dyDescent="0.2">
      <c r="A9" s="26" t="s">
        <v>33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  <c r="H9" s="13">
        <v>1400</v>
      </c>
    </row>
    <row r="10" spans="1:8" x14ac:dyDescent="0.2">
      <c r="A10" s="26" t="s">
        <v>70</v>
      </c>
      <c r="B10" s="7">
        <v>500</v>
      </c>
      <c r="C10" s="7">
        <v>0</v>
      </c>
      <c r="D10" s="7">
        <f t="shared" si="0"/>
        <v>500</v>
      </c>
      <c r="E10" s="7">
        <v>0</v>
      </c>
      <c r="F10" s="7">
        <v>0</v>
      </c>
      <c r="G10" s="7">
        <f t="shared" si="1"/>
        <v>500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129</v>
      </c>
      <c r="B13" s="18">
        <f>SUM(B14:B22)</f>
        <v>896000</v>
      </c>
      <c r="C13" s="18">
        <f>SUM(C14:C22)</f>
        <v>0</v>
      </c>
      <c r="D13" s="18">
        <f t="shared" si="0"/>
        <v>896000</v>
      </c>
      <c r="E13" s="18">
        <f>SUM(E14:E22)</f>
        <v>153546.37</v>
      </c>
      <c r="F13" s="18">
        <f>SUM(F14:F22)</f>
        <v>153546.37</v>
      </c>
      <c r="G13" s="18">
        <f t="shared" si="1"/>
        <v>742453.63</v>
      </c>
      <c r="H13" s="25">
        <v>0</v>
      </c>
    </row>
    <row r="14" spans="1:8" x14ac:dyDescent="0.2">
      <c r="A14" s="26" t="s">
        <v>72</v>
      </c>
      <c r="B14" s="7">
        <v>206000</v>
      </c>
      <c r="C14" s="7">
        <v>0</v>
      </c>
      <c r="D14" s="7">
        <f t="shared" si="0"/>
        <v>206000</v>
      </c>
      <c r="E14" s="7">
        <v>66091.42</v>
      </c>
      <c r="F14" s="7">
        <v>66091.42</v>
      </c>
      <c r="G14" s="7">
        <f t="shared" si="1"/>
        <v>139908.58000000002</v>
      </c>
      <c r="H14" s="13">
        <v>2100</v>
      </c>
    </row>
    <row r="15" spans="1:8" x14ac:dyDescent="0.2">
      <c r="A15" s="26" t="s">
        <v>73</v>
      </c>
      <c r="B15" s="7">
        <v>45000</v>
      </c>
      <c r="C15" s="7">
        <v>0</v>
      </c>
      <c r="D15" s="7">
        <f t="shared" si="0"/>
        <v>45000</v>
      </c>
      <c r="E15" s="7">
        <v>7197.4</v>
      </c>
      <c r="F15" s="7">
        <v>7197.4</v>
      </c>
      <c r="G15" s="7">
        <f t="shared" si="1"/>
        <v>37802.6</v>
      </c>
      <c r="H15" s="13">
        <v>2200</v>
      </c>
    </row>
    <row r="16" spans="1:8" x14ac:dyDescent="0.2">
      <c r="A16" s="26" t="s">
        <v>74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x14ac:dyDescent="0.2">
      <c r="A17" s="26" t="s">
        <v>75</v>
      </c>
      <c r="B17" s="7">
        <v>10000</v>
      </c>
      <c r="C17" s="7">
        <v>0</v>
      </c>
      <c r="D17" s="7">
        <f t="shared" si="0"/>
        <v>10000</v>
      </c>
      <c r="E17" s="7">
        <v>0</v>
      </c>
      <c r="F17" s="7">
        <v>0</v>
      </c>
      <c r="G17" s="7">
        <f t="shared" si="1"/>
        <v>10000</v>
      </c>
      <c r="H17" s="13">
        <v>2400</v>
      </c>
    </row>
    <row r="18" spans="1:8" x14ac:dyDescent="0.2">
      <c r="A18" s="26" t="s">
        <v>76</v>
      </c>
      <c r="B18" s="7">
        <v>80000</v>
      </c>
      <c r="C18" s="7">
        <v>0</v>
      </c>
      <c r="D18" s="7">
        <f t="shared" si="0"/>
        <v>80000</v>
      </c>
      <c r="E18" s="7">
        <v>0</v>
      </c>
      <c r="F18" s="7">
        <v>0</v>
      </c>
      <c r="G18" s="7">
        <f t="shared" si="1"/>
        <v>80000</v>
      </c>
      <c r="H18" s="13">
        <v>2500</v>
      </c>
    </row>
    <row r="19" spans="1:8" x14ac:dyDescent="0.2">
      <c r="A19" s="26" t="s">
        <v>77</v>
      </c>
      <c r="B19" s="7">
        <v>330000</v>
      </c>
      <c r="C19" s="7">
        <v>0</v>
      </c>
      <c r="D19" s="7">
        <f t="shared" si="0"/>
        <v>330000</v>
      </c>
      <c r="E19" s="7">
        <v>65741.960000000006</v>
      </c>
      <c r="F19" s="7">
        <v>65741.960000000006</v>
      </c>
      <c r="G19" s="7">
        <f t="shared" si="1"/>
        <v>264258.03999999998</v>
      </c>
      <c r="H19" s="13">
        <v>2600</v>
      </c>
    </row>
    <row r="20" spans="1:8" x14ac:dyDescent="0.2">
      <c r="A20" s="26" t="s">
        <v>78</v>
      </c>
      <c r="B20" s="7">
        <v>40000</v>
      </c>
      <c r="C20" s="7">
        <v>0</v>
      </c>
      <c r="D20" s="7">
        <f t="shared" si="0"/>
        <v>40000</v>
      </c>
      <c r="E20" s="7">
        <v>0</v>
      </c>
      <c r="F20" s="7">
        <v>0</v>
      </c>
      <c r="G20" s="7">
        <f t="shared" si="1"/>
        <v>40000</v>
      </c>
      <c r="H20" s="13">
        <v>2700</v>
      </c>
    </row>
    <row r="21" spans="1:8" x14ac:dyDescent="0.2">
      <c r="A21" s="26" t="s">
        <v>79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80</v>
      </c>
      <c r="B22" s="7">
        <v>185000</v>
      </c>
      <c r="C22" s="7">
        <v>0</v>
      </c>
      <c r="D22" s="7">
        <f t="shared" si="0"/>
        <v>185000</v>
      </c>
      <c r="E22" s="7">
        <v>14515.59</v>
      </c>
      <c r="F22" s="7">
        <v>14515.59</v>
      </c>
      <c r="G22" s="7">
        <f t="shared" si="1"/>
        <v>170484.41</v>
      </c>
      <c r="H22" s="13">
        <v>2900</v>
      </c>
    </row>
    <row r="23" spans="1:8" x14ac:dyDescent="0.2">
      <c r="A23" s="24" t="s">
        <v>64</v>
      </c>
      <c r="B23" s="18">
        <f>SUM(B24:B32)</f>
        <v>636081.51</v>
      </c>
      <c r="C23" s="18">
        <f>SUM(C24:C32)</f>
        <v>0</v>
      </c>
      <c r="D23" s="18">
        <f t="shared" si="0"/>
        <v>636081.51</v>
      </c>
      <c r="E23" s="18">
        <f>SUM(E24:E32)</f>
        <v>140221.28</v>
      </c>
      <c r="F23" s="18">
        <f>SUM(F24:F32)</f>
        <v>140221.28</v>
      </c>
      <c r="G23" s="18">
        <f t="shared" si="1"/>
        <v>495860.23</v>
      </c>
      <c r="H23" s="25">
        <v>0</v>
      </c>
    </row>
    <row r="24" spans="1:8" x14ac:dyDescent="0.2">
      <c r="A24" s="26" t="s">
        <v>81</v>
      </c>
      <c r="B24" s="7">
        <v>49800</v>
      </c>
      <c r="C24" s="7">
        <v>0</v>
      </c>
      <c r="D24" s="7">
        <f t="shared" si="0"/>
        <v>49800</v>
      </c>
      <c r="E24" s="7">
        <v>6028</v>
      </c>
      <c r="F24" s="7">
        <v>6028</v>
      </c>
      <c r="G24" s="7">
        <f t="shared" si="1"/>
        <v>43772</v>
      </c>
      <c r="H24" s="13">
        <v>3100</v>
      </c>
    </row>
    <row r="25" spans="1:8" x14ac:dyDescent="0.2">
      <c r="A25" s="26" t="s">
        <v>82</v>
      </c>
      <c r="B25" s="7">
        <v>25000</v>
      </c>
      <c r="C25" s="7">
        <v>0</v>
      </c>
      <c r="D25" s="7">
        <f t="shared" si="0"/>
        <v>25000</v>
      </c>
      <c r="E25" s="7">
        <v>14999.99</v>
      </c>
      <c r="F25" s="7">
        <v>14999.99</v>
      </c>
      <c r="G25" s="7">
        <f t="shared" si="1"/>
        <v>10000.01</v>
      </c>
      <c r="H25" s="13">
        <v>3200</v>
      </c>
    </row>
    <row r="26" spans="1:8" x14ac:dyDescent="0.2">
      <c r="A26" s="26" t="s">
        <v>83</v>
      </c>
      <c r="B26" s="7">
        <v>33000</v>
      </c>
      <c r="C26" s="7">
        <v>0</v>
      </c>
      <c r="D26" s="7">
        <f t="shared" si="0"/>
        <v>33000</v>
      </c>
      <c r="E26" s="7">
        <v>6000</v>
      </c>
      <c r="F26" s="7">
        <v>6000</v>
      </c>
      <c r="G26" s="7">
        <f t="shared" si="1"/>
        <v>27000</v>
      </c>
      <c r="H26" s="13">
        <v>3300</v>
      </c>
    </row>
    <row r="27" spans="1:8" x14ac:dyDescent="0.2">
      <c r="A27" s="26" t="s">
        <v>84</v>
      </c>
      <c r="B27" s="7">
        <v>42000</v>
      </c>
      <c r="C27" s="7">
        <v>0</v>
      </c>
      <c r="D27" s="7">
        <f t="shared" si="0"/>
        <v>42000</v>
      </c>
      <c r="E27" s="7">
        <v>1527.72</v>
      </c>
      <c r="F27" s="7">
        <v>1527.72</v>
      </c>
      <c r="G27" s="7">
        <f t="shared" si="1"/>
        <v>40472.28</v>
      </c>
      <c r="H27" s="13">
        <v>3400</v>
      </c>
    </row>
    <row r="28" spans="1:8" x14ac:dyDescent="0.2">
      <c r="A28" s="26" t="s">
        <v>85</v>
      </c>
      <c r="B28" s="7">
        <v>135000</v>
      </c>
      <c r="C28" s="7">
        <v>0</v>
      </c>
      <c r="D28" s="7">
        <f t="shared" si="0"/>
        <v>135000</v>
      </c>
      <c r="E28" s="7">
        <v>40811.17</v>
      </c>
      <c r="F28" s="7">
        <v>40811.17</v>
      </c>
      <c r="G28" s="7">
        <f t="shared" si="1"/>
        <v>94188.83</v>
      </c>
      <c r="H28" s="13">
        <v>3500</v>
      </c>
    </row>
    <row r="29" spans="1:8" x14ac:dyDescent="0.2">
      <c r="A29" s="26" t="s">
        <v>86</v>
      </c>
      <c r="B29" s="7">
        <v>0</v>
      </c>
      <c r="C29" s="7">
        <v>0</v>
      </c>
      <c r="D29" s="7">
        <f t="shared" si="0"/>
        <v>0</v>
      </c>
      <c r="E29" s="7">
        <v>0</v>
      </c>
      <c r="F29" s="7">
        <v>0</v>
      </c>
      <c r="G29" s="7">
        <f t="shared" si="1"/>
        <v>0</v>
      </c>
      <c r="H29" s="13">
        <v>3600</v>
      </c>
    </row>
    <row r="30" spans="1:8" x14ac:dyDescent="0.2">
      <c r="A30" s="26" t="s">
        <v>87</v>
      </c>
      <c r="B30" s="7">
        <v>40000</v>
      </c>
      <c r="C30" s="7">
        <v>0</v>
      </c>
      <c r="D30" s="7">
        <f t="shared" si="0"/>
        <v>40000</v>
      </c>
      <c r="E30" s="7">
        <v>5149.9799999999996</v>
      </c>
      <c r="F30" s="7">
        <v>5149.9799999999996</v>
      </c>
      <c r="G30" s="7">
        <f t="shared" si="1"/>
        <v>34850.020000000004</v>
      </c>
      <c r="H30" s="13">
        <v>3700</v>
      </c>
    </row>
    <row r="31" spans="1:8" x14ac:dyDescent="0.2">
      <c r="A31" s="26" t="s">
        <v>88</v>
      </c>
      <c r="B31" s="7">
        <v>150000</v>
      </c>
      <c r="C31" s="7">
        <v>0</v>
      </c>
      <c r="D31" s="7">
        <f t="shared" si="0"/>
        <v>150000</v>
      </c>
      <c r="E31" s="7">
        <v>23345.42</v>
      </c>
      <c r="F31" s="7">
        <v>23345.42</v>
      </c>
      <c r="G31" s="7">
        <f t="shared" si="1"/>
        <v>126654.58</v>
      </c>
      <c r="H31" s="13">
        <v>3800</v>
      </c>
    </row>
    <row r="32" spans="1:8" x14ac:dyDescent="0.2">
      <c r="A32" s="26" t="s">
        <v>18</v>
      </c>
      <c r="B32" s="7">
        <v>161281.51</v>
      </c>
      <c r="C32" s="7">
        <v>0</v>
      </c>
      <c r="D32" s="7">
        <f t="shared" si="0"/>
        <v>161281.51</v>
      </c>
      <c r="E32" s="7">
        <v>42359</v>
      </c>
      <c r="F32" s="7">
        <v>42359</v>
      </c>
      <c r="G32" s="7">
        <f t="shared" si="1"/>
        <v>118922.51000000001</v>
      </c>
      <c r="H32" s="13">
        <v>3900</v>
      </c>
    </row>
    <row r="33" spans="1:8" x14ac:dyDescent="0.2">
      <c r="A33" s="24" t="s">
        <v>130</v>
      </c>
      <c r="B33" s="18">
        <f>SUM(B34:B42)</f>
        <v>424000</v>
      </c>
      <c r="C33" s="18">
        <f>SUM(C34:C42)</f>
        <v>0</v>
      </c>
      <c r="D33" s="18">
        <f t="shared" si="0"/>
        <v>424000</v>
      </c>
      <c r="E33" s="18">
        <f>SUM(E34:E42)</f>
        <v>90414.98</v>
      </c>
      <c r="F33" s="18">
        <f>SUM(F34:F42)</f>
        <v>90414.98</v>
      </c>
      <c r="G33" s="18">
        <f t="shared" si="1"/>
        <v>333585.02</v>
      </c>
      <c r="H33" s="25">
        <v>0</v>
      </c>
    </row>
    <row r="34" spans="1:8" x14ac:dyDescent="0.2">
      <c r="A34" s="26" t="s">
        <v>89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90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91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92</v>
      </c>
      <c r="B37" s="7">
        <v>424000</v>
      </c>
      <c r="C37" s="7">
        <v>0</v>
      </c>
      <c r="D37" s="7">
        <f t="shared" si="0"/>
        <v>424000</v>
      </c>
      <c r="E37" s="7">
        <v>90414.98</v>
      </c>
      <c r="F37" s="7">
        <v>90414.98</v>
      </c>
      <c r="G37" s="7">
        <f t="shared" si="1"/>
        <v>333585.02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93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95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131</v>
      </c>
      <c r="B43" s="18">
        <f>SUM(B44:B52)</f>
        <v>92820.59</v>
      </c>
      <c r="C43" s="18">
        <f>SUM(C44:C52)</f>
        <v>0</v>
      </c>
      <c r="D43" s="18">
        <f t="shared" si="0"/>
        <v>92820.59</v>
      </c>
      <c r="E43" s="18">
        <f>SUM(E44:E52)</f>
        <v>50260</v>
      </c>
      <c r="F43" s="18">
        <f>SUM(F44:F52)</f>
        <v>50260</v>
      </c>
      <c r="G43" s="18">
        <f t="shared" si="1"/>
        <v>42560.59</v>
      </c>
      <c r="H43" s="25">
        <v>0</v>
      </c>
    </row>
    <row r="44" spans="1:8" x14ac:dyDescent="0.2">
      <c r="A44" s="6" t="s">
        <v>96</v>
      </c>
      <c r="B44" s="7">
        <v>92820.59</v>
      </c>
      <c r="C44" s="7">
        <v>0</v>
      </c>
      <c r="D44" s="7">
        <f t="shared" si="0"/>
        <v>92820.59</v>
      </c>
      <c r="E44" s="7">
        <v>50260</v>
      </c>
      <c r="F44" s="7">
        <v>50260</v>
      </c>
      <c r="G44" s="7">
        <f t="shared" si="1"/>
        <v>42560.59</v>
      </c>
      <c r="H44" s="13">
        <v>5100</v>
      </c>
    </row>
    <row r="45" spans="1:8" x14ac:dyDescent="0.2">
      <c r="A45" s="26" t="s">
        <v>97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  <c r="H45" s="13">
        <v>5200</v>
      </c>
    </row>
    <row r="46" spans="1:8" x14ac:dyDescent="0.2">
      <c r="A46" s="26" t="s">
        <v>98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99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  <c r="H47" s="13">
        <v>5400</v>
      </c>
    </row>
    <row r="48" spans="1:8" x14ac:dyDescent="0.2">
      <c r="A48" s="26" t="s">
        <v>100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101</v>
      </c>
      <c r="B49" s="7">
        <v>0</v>
      </c>
      <c r="C49" s="7">
        <v>0</v>
      </c>
      <c r="D49" s="7">
        <f t="shared" si="0"/>
        <v>0</v>
      </c>
      <c r="E49" s="7">
        <v>0</v>
      </c>
      <c r="F49" s="7">
        <v>0</v>
      </c>
      <c r="G49" s="7">
        <f t="shared" si="1"/>
        <v>0</v>
      </c>
      <c r="H49" s="13">
        <v>5600</v>
      </c>
    </row>
    <row r="50" spans="1:8" x14ac:dyDescent="0.2">
      <c r="A50" s="26" t="s">
        <v>102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103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104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x14ac:dyDescent="0.2">
      <c r="A53" s="24" t="s">
        <v>65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  <c r="H53" s="25">
        <v>0</v>
      </c>
    </row>
    <row r="54" spans="1:8" x14ac:dyDescent="0.2">
      <c r="A54" s="26" t="s">
        <v>105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106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107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x14ac:dyDescent="0.2">
      <c r="A57" s="24" t="s">
        <v>132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108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109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110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111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112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113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114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133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66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115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116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117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118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119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120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121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55</v>
      </c>
      <c r="B77" s="20">
        <f t="shared" ref="B77:G77" si="4">SUM(B5+B13+B23+B33+B43+B53+B57+B65+B69)</f>
        <v>6747619.0099999998</v>
      </c>
      <c r="C77" s="20">
        <f t="shared" si="4"/>
        <v>0</v>
      </c>
      <c r="D77" s="20">
        <f t="shared" si="4"/>
        <v>6747619.0099999998</v>
      </c>
      <c r="E77" s="20">
        <f t="shared" si="4"/>
        <v>1467472.3099999998</v>
      </c>
      <c r="F77" s="20">
        <f t="shared" si="4"/>
        <v>1467472.3099999998</v>
      </c>
      <c r="G77" s="20">
        <f t="shared" si="4"/>
        <v>5280146.6999999993</v>
      </c>
      <c r="H77" s="33"/>
    </row>
    <row r="78" spans="1:8" x14ac:dyDescent="0.2">
      <c r="H78" s="33"/>
    </row>
    <row r="79" spans="1:8" x14ac:dyDescent="0.2">
      <c r="A79" s="1" t="s">
        <v>125</v>
      </c>
      <c r="H79" s="33"/>
    </row>
    <row r="80" spans="1:8" x14ac:dyDescent="0.2">
      <c r="H80" s="33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36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56</v>
      </c>
      <c r="B2" s="39"/>
      <c r="C2" s="36" t="s">
        <v>62</v>
      </c>
      <c r="D2" s="34"/>
      <c r="E2" s="34"/>
      <c r="F2" s="34"/>
      <c r="G2" s="35"/>
      <c r="H2" s="37" t="s">
        <v>61</v>
      </c>
    </row>
    <row r="3" spans="1:8" ht="24.9" customHeight="1" x14ac:dyDescent="0.2">
      <c r="A3" s="43"/>
      <c r="B3" s="40"/>
      <c r="C3" s="4" t="s">
        <v>57</v>
      </c>
      <c r="D3" s="4" t="s">
        <v>122</v>
      </c>
      <c r="E3" s="4" t="s">
        <v>58</v>
      </c>
      <c r="F3" s="4" t="s">
        <v>59</v>
      </c>
      <c r="G3" s="4" t="s">
        <v>60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123</v>
      </c>
      <c r="F4" s="5">
        <v>4</v>
      </c>
      <c r="G4" s="5">
        <v>5</v>
      </c>
      <c r="H4" s="5" t="s">
        <v>124</v>
      </c>
    </row>
    <row r="5" spans="1:8" x14ac:dyDescent="0.2">
      <c r="A5" s="3"/>
      <c r="B5" s="8" t="s">
        <v>0</v>
      </c>
      <c r="C5" s="21">
        <v>6654798.4199999999</v>
      </c>
      <c r="D5" s="21">
        <v>0</v>
      </c>
      <c r="E5" s="21">
        <f>C5+D5</f>
        <v>6654798.4199999999</v>
      </c>
      <c r="F5" s="21">
        <v>1417212.31</v>
      </c>
      <c r="G5" s="21">
        <v>1417212.31</v>
      </c>
      <c r="H5" s="21">
        <f>E5-F5</f>
        <v>5237586.1099999994</v>
      </c>
    </row>
    <row r="6" spans="1:8" x14ac:dyDescent="0.2">
      <c r="A6" s="3"/>
      <c r="B6" s="8" t="s">
        <v>1</v>
      </c>
      <c r="C6" s="21">
        <v>92820.59</v>
      </c>
      <c r="D6" s="21">
        <v>0</v>
      </c>
      <c r="E6" s="21">
        <f>C6+D6</f>
        <v>92820.59</v>
      </c>
      <c r="F6" s="21">
        <v>50260</v>
      </c>
      <c r="G6" s="21">
        <v>50260</v>
      </c>
      <c r="H6" s="21">
        <f>E6-F6</f>
        <v>42560.59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55</v>
      </c>
      <c r="C10" s="20">
        <f t="shared" ref="C10:H10" si="0">SUM(C5+C6+C7+C8+C9)</f>
        <v>6747619.0099999998</v>
      </c>
      <c r="D10" s="20">
        <f t="shared" si="0"/>
        <v>0</v>
      </c>
      <c r="E10" s="20">
        <f t="shared" si="0"/>
        <v>6747619.0099999998</v>
      </c>
      <c r="F10" s="20">
        <f t="shared" si="0"/>
        <v>1467472.31</v>
      </c>
      <c r="G10" s="20">
        <f t="shared" si="0"/>
        <v>1467472.31</v>
      </c>
      <c r="H10" s="20">
        <f t="shared" si="0"/>
        <v>5280146.6999999993</v>
      </c>
    </row>
    <row r="12" spans="1:8" x14ac:dyDescent="0.2">
      <c r="A12" s="1" t="s">
        <v>125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137</v>
      </c>
      <c r="B6" s="7">
        <v>6747619.0099999998</v>
      </c>
      <c r="C6" s="7">
        <v>0</v>
      </c>
      <c r="D6" s="7">
        <f>B6+C6</f>
        <v>6747619.0099999998</v>
      </c>
      <c r="E6" s="7">
        <v>1467472.31</v>
      </c>
      <c r="F6" s="7">
        <v>1467472.31</v>
      </c>
      <c r="G6" s="7">
        <f>D6-E6</f>
        <v>5280146.6999999993</v>
      </c>
    </row>
    <row r="7" spans="1:7" x14ac:dyDescent="0.2">
      <c r="A7" s="29" t="s">
        <v>50</v>
      </c>
      <c r="B7" s="7">
        <v>0</v>
      </c>
      <c r="C7" s="7">
        <v>0</v>
      </c>
      <c r="D7" s="7">
        <f t="shared" ref="D7:D12" si="0">B7+C7</f>
        <v>0</v>
      </c>
      <c r="E7" s="7">
        <v>0</v>
      </c>
      <c r="F7" s="7">
        <v>0</v>
      </c>
      <c r="G7" s="7">
        <f t="shared" ref="G7:G12" si="1">D7-E7</f>
        <v>0</v>
      </c>
    </row>
    <row r="8" spans="1:7" x14ac:dyDescent="0.2">
      <c r="A8" s="29" t="s">
        <v>51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</row>
    <row r="9" spans="1:7" x14ac:dyDescent="0.2">
      <c r="A9" s="29" t="s">
        <v>52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9" t="s">
        <v>127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29" t="s">
        <v>53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9" t="s">
        <v>54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55</v>
      </c>
      <c r="B14" s="23">
        <f t="shared" ref="B14:G14" si="2">SUM(B6:B13)</f>
        <v>6747619.0099999998</v>
      </c>
      <c r="C14" s="23">
        <f t="shared" si="2"/>
        <v>0</v>
      </c>
      <c r="D14" s="23">
        <f t="shared" si="2"/>
        <v>6747619.0099999998</v>
      </c>
      <c r="E14" s="23">
        <f t="shared" si="2"/>
        <v>1467472.31</v>
      </c>
      <c r="F14" s="23">
        <f t="shared" si="2"/>
        <v>1467472.31</v>
      </c>
      <c r="G14" s="23">
        <f t="shared" si="2"/>
        <v>5280146.6999999993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56</v>
      </c>
      <c r="B18" s="36" t="s">
        <v>62</v>
      </c>
      <c r="C18" s="34"/>
      <c r="D18" s="34"/>
      <c r="E18" s="34"/>
      <c r="F18" s="35"/>
      <c r="G18" s="37" t="s">
        <v>61</v>
      </c>
    </row>
    <row r="19" spans="1:7" ht="20.399999999999999" x14ac:dyDescent="0.2">
      <c r="A19" s="40"/>
      <c r="B19" s="4" t="s">
        <v>57</v>
      </c>
      <c r="C19" s="4" t="s">
        <v>122</v>
      </c>
      <c r="D19" s="4" t="s">
        <v>58</v>
      </c>
      <c r="E19" s="4" t="s">
        <v>59</v>
      </c>
      <c r="F19" s="4" t="s">
        <v>60</v>
      </c>
      <c r="G19" s="38"/>
    </row>
    <row r="20" spans="1:7" x14ac:dyDescent="0.2">
      <c r="A20" s="41"/>
      <c r="B20" s="5">
        <v>1</v>
      </c>
      <c r="C20" s="5">
        <v>2</v>
      </c>
      <c r="D20" s="5" t="s">
        <v>123</v>
      </c>
      <c r="E20" s="5">
        <v>4</v>
      </c>
      <c r="F20" s="5">
        <v>5</v>
      </c>
      <c r="G20" s="5" t="s">
        <v>124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126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55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56</v>
      </c>
      <c r="B29" s="36" t="s">
        <v>62</v>
      </c>
      <c r="C29" s="34"/>
      <c r="D29" s="34"/>
      <c r="E29" s="34"/>
      <c r="F29" s="35"/>
      <c r="G29" s="37" t="s">
        <v>61</v>
      </c>
    </row>
    <row r="30" spans="1:7" ht="20.399999999999999" x14ac:dyDescent="0.2">
      <c r="A30" s="40"/>
      <c r="B30" s="4" t="s">
        <v>57</v>
      </c>
      <c r="C30" s="4" t="s">
        <v>122</v>
      </c>
      <c r="D30" s="4" t="s">
        <v>58</v>
      </c>
      <c r="E30" s="4" t="s">
        <v>59</v>
      </c>
      <c r="F30" s="4" t="s">
        <v>60</v>
      </c>
      <c r="G30" s="38"/>
    </row>
    <row r="31" spans="1:7" x14ac:dyDescent="0.2">
      <c r="A31" s="41"/>
      <c r="B31" s="5">
        <v>1</v>
      </c>
      <c r="C31" s="5">
        <v>2</v>
      </c>
      <c r="D31" s="5" t="s">
        <v>123</v>
      </c>
      <c r="E31" s="5">
        <v>4</v>
      </c>
      <c r="F31" s="5">
        <v>5</v>
      </c>
      <c r="G31" s="5" t="s">
        <v>124</v>
      </c>
    </row>
    <row r="32" spans="1:7" x14ac:dyDescent="0.2">
      <c r="A32" s="31" t="s">
        <v>12</v>
      </c>
      <c r="B32" s="7">
        <v>6747619.0099999998</v>
      </c>
      <c r="C32" s="7">
        <v>0</v>
      </c>
      <c r="D32" s="7">
        <f t="shared" ref="D32:D38" si="6">B32+C32</f>
        <v>6747619.0099999998</v>
      </c>
      <c r="E32" s="7">
        <v>1467472.31</v>
      </c>
      <c r="F32" s="7">
        <v>1467472.31</v>
      </c>
      <c r="G32" s="7">
        <f t="shared" ref="G32:G38" si="7">D32-E32</f>
        <v>5280146.6999999993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ht="20.399999999999999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134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55</v>
      </c>
      <c r="B39" s="23">
        <f t="shared" ref="B39:G39" si="8">SUM(B32:B38)</f>
        <v>6747619.0099999998</v>
      </c>
      <c r="C39" s="23">
        <f t="shared" si="8"/>
        <v>0</v>
      </c>
      <c r="D39" s="23">
        <f t="shared" si="8"/>
        <v>6747619.0099999998</v>
      </c>
      <c r="E39" s="23">
        <f t="shared" si="8"/>
        <v>1467472.31</v>
      </c>
      <c r="F39" s="23">
        <f t="shared" si="8"/>
        <v>1467472.31</v>
      </c>
      <c r="G39" s="23">
        <f t="shared" si="8"/>
        <v>5280146.6999999993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12" t="s">
        <v>15</v>
      </c>
      <c r="B5" s="18">
        <f t="shared" ref="B5:G5" si="0">SUM(B6:B13)</f>
        <v>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128</v>
      </c>
      <c r="B8" s="7">
        <v>0</v>
      </c>
      <c r="C8" s="7">
        <v>0</v>
      </c>
      <c r="D8" s="7">
        <f t="shared" si="1"/>
        <v>0</v>
      </c>
      <c r="E8" s="7">
        <v>0</v>
      </c>
      <c r="F8" s="7">
        <v>0</v>
      </c>
      <c r="G8" s="7">
        <f t="shared" si="2"/>
        <v>0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6747619.0099999998</v>
      </c>
      <c r="C14" s="18">
        <f t="shared" si="3"/>
        <v>0</v>
      </c>
      <c r="D14" s="18">
        <f t="shared" si="3"/>
        <v>6747619.0099999998</v>
      </c>
      <c r="E14" s="18">
        <f t="shared" si="3"/>
        <v>1467472.31</v>
      </c>
      <c r="F14" s="18">
        <f t="shared" si="3"/>
        <v>1467472.31</v>
      </c>
      <c r="G14" s="18">
        <f t="shared" si="3"/>
        <v>5280146.6999999993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0</v>
      </c>
      <c r="C18" s="7">
        <v>0</v>
      </c>
      <c r="D18" s="7">
        <f t="shared" si="5"/>
        <v>0</v>
      </c>
      <c r="E18" s="7">
        <v>0</v>
      </c>
      <c r="F18" s="7">
        <v>0</v>
      </c>
      <c r="G18" s="7">
        <f t="shared" si="4"/>
        <v>0</v>
      </c>
    </row>
    <row r="19" spans="1:7" x14ac:dyDescent="0.2">
      <c r="A19" s="32" t="s">
        <v>44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32" t="s">
        <v>45</v>
      </c>
      <c r="B20" s="7">
        <v>6747619.0099999998</v>
      </c>
      <c r="C20" s="7">
        <v>0</v>
      </c>
      <c r="D20" s="7">
        <f t="shared" si="5"/>
        <v>6747619.0099999998</v>
      </c>
      <c r="E20" s="7">
        <v>1467472.31</v>
      </c>
      <c r="F20" s="7">
        <v>1467472.31</v>
      </c>
      <c r="G20" s="7">
        <f t="shared" si="4"/>
        <v>5280146.6999999993</v>
      </c>
    </row>
    <row r="21" spans="1:7" x14ac:dyDescent="0.2">
      <c r="A21" s="32" t="s">
        <v>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55</v>
      </c>
      <c r="B37" s="23">
        <f t="shared" ref="B37:G37" si="12">SUM(B32+B22+B14+B5)</f>
        <v>6747619.0099999998</v>
      </c>
      <c r="C37" s="23">
        <f t="shared" si="12"/>
        <v>0</v>
      </c>
      <c r="D37" s="23">
        <f t="shared" si="12"/>
        <v>6747619.0099999998</v>
      </c>
      <c r="E37" s="23">
        <f t="shared" si="12"/>
        <v>1467472.31</v>
      </c>
      <c r="F37" s="23">
        <f t="shared" si="12"/>
        <v>1467472.31</v>
      </c>
      <c r="G37" s="23">
        <f t="shared" si="12"/>
        <v>5280146.6999999993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125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2023-04-27T03:44:47Z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